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8_{008CEC25-899C-4B5E-8737-CEEBBE2B5FA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E15" i="1"/>
  <c r="D15" i="1"/>
  <c r="C15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E6" i="1"/>
  <c r="D6" i="1"/>
  <c r="C6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<sst xmlns="http://schemas.openxmlformats.org/spreadsheetml/2006/main" count="27" uniqueCount="27">
  <si>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</si>
  <si>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</si>
  <si>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</si>
  <si>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</si>
  <si>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</si>
  <si>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</si>
  <si>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</si>
  <si>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</si>
  <si>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</si>
  <si>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</si>
  <si>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</si>
  <si>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</si>
  <si>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</si>
  <si>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</si>
  <si>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</si>
  <si>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</si>
  <si>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</si>
  <si>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</si>
  <si>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</si>
  <si>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</si>
  <si>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</si>
  <si>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</si>
  <si>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</si>
  <si>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</si>
  <si>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</si>
  <si>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</si>
  <si>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UNIVERSIDAD POLITECNICA DE JUVENTINO ROSAS
Estado Analítico del Activo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</si>
</sst>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topLeftCell="A4" zoomScaleNormal="100" workbookViewId="0">
      <selection activeCell="C25" sqref="C25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139971313.54000002</v>
      </c>
      <c r="D4" s="13">
        <f>SUM(D6+D15)</f>
        <v>44227070.670000002</v>
      </c>
      <c r="E4" s="13">
        <f>SUM(E6+E15)</f>
        <v>43849984.490000002</v>
      </c>
      <c r="F4" s="13">
        <f>SUM(F6+F15)</f>
        <v>140348399.72</v>
      </c>
      <c r="G4" s="13">
        <f>SUM(G6+G15)</f>
        <v>377086.17999998853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20928259.329999998</v>
      </c>
      <c r="D6" s="13">
        <f>SUM(D7:D13)</f>
        <v>33409154.649999999</v>
      </c>
      <c r="E6" s="13">
        <f>SUM(E7:E13)</f>
        <v>43849984.490000002</v>
      </c>
      <c r="F6" s="13">
        <f>SUM(F7:F13)</f>
        <v>10487429.489999993</v>
      </c>
      <c r="G6" s="13">
        <f>SUM(G7:G13)</f>
        <v>-10440829.840000007</v>
      </c>
    </row>
    <row r="7" spans="1:7" x14ac:dyDescent="0.2">
      <c r="A7" s="3">
        <v>1110</v>
      </c>
      <c r="B7" s="7" t="s">
        <v>9</v>
      </c>
      <c r="C7" s="18">
        <v>18328619.18</v>
      </c>
      <c r="D7" s="18">
        <v>31192056.09</v>
      </c>
      <c r="E7" s="18">
        <v>39063921.560000002</v>
      </c>
      <c r="F7" s="18">
        <f>C7+D7-E7</f>
        <v>10456753.709999993</v>
      </c>
      <c r="G7" s="18">
        <f t="shared" ref="G7:G13" si="0">F7-C7</f>
        <v>-7871865.4700000063</v>
      </c>
    </row>
    <row r="8" spans="1:7" x14ac:dyDescent="0.2">
      <c r="A8" s="3">
        <v>1120</v>
      </c>
      <c r="B8" s="7" t="s">
        <v>10</v>
      </c>
      <c r="C8" s="18">
        <v>6408.68</v>
      </c>
      <c r="D8" s="18">
        <v>554154.57999999996</v>
      </c>
      <c r="E8" s="18">
        <v>536987.48</v>
      </c>
      <c r="F8" s="18">
        <f t="shared" ref="F8:F13" si="1">C8+D8-E8</f>
        <v>23575.780000000028</v>
      </c>
      <c r="G8" s="18">
        <f t="shared" si="0"/>
        <v>17167.100000000028</v>
      </c>
    </row>
    <row r="9" spans="1:7" x14ac:dyDescent="0.2">
      <c r="A9" s="3">
        <v>1130</v>
      </c>
      <c r="B9" s="7" t="s">
        <v>11</v>
      </c>
      <c r="C9" s="18">
        <v>2586131.4700000002</v>
      </c>
      <c r="D9" s="18">
        <v>1662943.98</v>
      </c>
      <c r="E9" s="18">
        <v>4249075.45</v>
      </c>
      <c r="F9" s="18">
        <f t="shared" si="1"/>
        <v>0</v>
      </c>
      <c r="G9" s="18">
        <f t="shared" si="0"/>
        <v>-2586131.4700000002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7100</v>
      </c>
      <c r="D13" s="18">
        <v>0</v>
      </c>
      <c r="E13" s="18">
        <v>0</v>
      </c>
      <c r="F13" s="18">
        <f t="shared" si="1"/>
        <v>7100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119043054.21000001</v>
      </c>
      <c r="D15" s="13">
        <f>SUM(D16:D24)</f>
        <v>10817916.02</v>
      </c>
      <c r="E15" s="13">
        <f>SUM(E16:E24)</f>
        <v>0</v>
      </c>
      <c r="F15" s="13">
        <f>SUM(F16:F24)</f>
        <v>129860970.23000002</v>
      </c>
      <c r="G15" s="13">
        <f>SUM(G16:G24)</f>
        <v>10817916.019999996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116238826.73</v>
      </c>
      <c r="D18" s="19">
        <v>9994552.3599999994</v>
      </c>
      <c r="E18" s="19">
        <v>0</v>
      </c>
      <c r="F18" s="19">
        <f t="shared" si="3"/>
        <v>126233379.09</v>
      </c>
      <c r="G18" s="19">
        <f t="shared" si="2"/>
        <v>9994552.3599999994</v>
      </c>
    </row>
    <row r="19" spans="1:7" x14ac:dyDescent="0.2">
      <c r="A19" s="3">
        <v>1240</v>
      </c>
      <c r="B19" s="7" t="s">
        <v>18</v>
      </c>
      <c r="C19" s="18">
        <v>45194847.649999999</v>
      </c>
      <c r="D19" s="18">
        <v>823363.66</v>
      </c>
      <c r="E19" s="18">
        <v>0</v>
      </c>
      <c r="F19" s="18">
        <f t="shared" si="3"/>
        <v>46018211.309999995</v>
      </c>
      <c r="G19" s="18">
        <f t="shared" si="2"/>
        <v>823363.65999999642</v>
      </c>
    </row>
    <row r="20" spans="1:7" x14ac:dyDescent="0.2">
      <c r="A20" s="3">
        <v>1250</v>
      </c>
      <c r="B20" s="7" t="s">
        <v>19</v>
      </c>
      <c r="C20" s="18">
        <v>88673.43</v>
      </c>
      <c r="D20" s="18">
        <v>0</v>
      </c>
      <c r="E20" s="18">
        <v>0</v>
      </c>
      <c r="F20" s="18">
        <f t="shared" si="3"/>
        <v>88673.43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-42479293.600000001</v>
      </c>
      <c r="D21" s="18">
        <v>0</v>
      </c>
      <c r="E21" s="18">
        <v>0</v>
      </c>
      <c r="F21" s="18">
        <f t="shared" si="3"/>
        <v>-42479293.600000001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39370078740157483" right="0.39370078740157483" top="0.74803149606299213" bottom="0.74803149606299213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2020-04-15T17:22:21Z</cp:lastPrinted>
  <dcterms:created xsi:type="dcterms:W3CDTF">2014-02-09T04:04:15Z</dcterms:created>
  <dcterms:modified xsi:type="dcterms:W3CDTF">2020-04-30T19:18:43Z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